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BOQ2">#REF!</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'BoQ1'!$A$1:$BC$20</definedName>
    <definedName name="_xlnm.Print_Titles" localSheetId="0">'BoQ1'!$10:$11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<sst xmlns="http://schemas.openxmlformats.org/spreadsheetml/2006/main" count="134" uniqueCount="64">
  <si>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</si>
  <si>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</si>
  <si>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</si>
  <si>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</si>
  <si>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</si>
  <si>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</si>
  <si>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</si>
  <si>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</si>
  <si>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</si>
  <si>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</si>
  <si>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</si>
  <si>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</si>
  <si>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</si>
  <si>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</si>
  <si>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</si>
  <si>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</si>
  <si>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</si>
  <si>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</si>
  <si>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</si>
  <si>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</si>
  <si>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</si>
  <si>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</si>
  <si>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</si>
  <si>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</si>
  <si>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</si>
  <si>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</si>
  <si>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</si>
  <si>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</si>
  <si>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</si>
  <si>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</si>
  <si>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</si>
  <si>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</si>
  <si>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</si>
  <si>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</si>
  <si>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</si>
  <si>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</si>
  <si>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</si>
  <si>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</si>
  <si>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</si>
  <si>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</si>
  <si>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</si>
  <si>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</si>
  <si>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BI01010001010000000000000515BI0100001116</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</si>
  <si>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</si>
  <si>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</si>
  <si>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</si>
  <si>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</si>
  <si>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</si>
  <si>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</si>
  <si>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</si>
  <si>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</si>
  <si>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</si>
  <si>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</si>
  <si>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Tender Inviting Authority: GSCL</t>
  </si>
  <si>
    <t>BI01010001010000000000000515BI0100001114</t>
  </si>
  <si>
    <t>BI01010001010000000000000515BI0100001115</t>
  </si>
  <si>
    <r>
      <t xml:space="preserve">Name of Work:  </t>
    </r>
    <r>
      <rPr>
        <sz val="12"/>
        <color indexed="8"/>
        <rFont val="Arial"/>
        <family val="2"/>
      </rPr>
      <t xml:space="preserve">Operation &amp; Maintenance of 12 nos. Of Water ATM for period of Four (4) Years in Guwahati, Assam under Guwahati Smart City Mission 
</t>
    </r>
  </si>
  <si>
    <t>O &amp; M services for 1st Year</t>
  </si>
  <si>
    <t>Nos.</t>
  </si>
  <si>
    <t>O &amp; M services for 2nd Year</t>
  </si>
  <si>
    <t>O &amp; M services for 3rd Year</t>
  </si>
  <si>
    <t>O &amp; M services for 4th Year</t>
  </si>
  <si>
    <r>
      <t xml:space="preserve">Heading
</t>
    </r>
    <r>
      <rPr>
        <sz val="11"/>
        <rFont val="Arial"/>
        <family val="2"/>
      </rPr>
      <t>Operation &amp; maintenance services of existing Water ATM installed in different public spaces across Guwahati under GSCL including but not limited to services involving  supply of Manpower, Machineries,Chemical, Replacement of all spare parts as and when required, maintaining the output quality of drinking water as per specification and all other works mentioned in the Technical specifications ( Vol-II) for smooth functioning of all the Water ATMs  for a period of Four (4) years as specified herein and in accordance with the terms of the Contract and the requirement of the Employer as specified in this RFP. For Detailed Scope of Works &amp; Technical Specifications, Refer Vol-II.  ( water &amp; Electricity charges as per actual shall be paid extra by GSCL to the Contractor &amp; cost for the same shall not be quoted in this schedule)</t>
    </r>
  </si>
  <si>
    <t>Tender Notice No: SPV/GSCL/DEV/76/2017/285</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</si>
</sst>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Rs.-849]\ #,##0"/>
    <numFmt numFmtId="190" formatCode="[$Rs.-849]\ #,##0.00"/>
  </numFmts>
  <fonts count="7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color indexed="63"/>
      </top>
      <bottom>
        <color indexed="63"/>
      </bottom>
    </border>
    <border>
      <left style="thin"/>
      <right/>
      <top style="thin"/>
      <bottom/>
    </border>
    <border>
      <left style="thin"/>
      <right style="thin"/>
      <top style="thin"/>
      <bottom/>
    </border>
    <border>
      <left/>
      <right/>
      <top style="thin"/>
      <bottom style="thin"/>
    </border>
    <border>
      <left style="thin"/>
      <right style="thin"/>
      <top>
        <color indexed="63"/>
      </top>
      <bottom style="thin"/>
    </border>
    <border>
      <left>
        <color indexed="63"/>
      </left>
      <right style="medium"/>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3" fillId="0" borderId="0" xfId="57" applyNumberFormat="1" applyFont="1" applyFill="1">
      <alignment/>
      <protection/>
    </xf>
    <xf numFmtId="0" fontId="59" fillId="0" borderId="0" xfId="57" applyNumberFormat="1" applyFont="1" applyFill="1">
      <alignment/>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center"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62" fillId="0" borderId="13" xfId="57" applyNumberFormat="1" applyFont="1" applyFill="1" applyBorder="1" applyAlignment="1" applyProtection="1">
      <alignment vertical="top"/>
      <protection/>
    </xf>
    <xf numFmtId="0" fontId="3" fillId="0" borderId="14" xfId="57" applyNumberFormat="1" applyFont="1" applyFill="1" applyBorder="1" applyAlignment="1" applyProtection="1">
      <alignment vertical="top"/>
      <protection/>
    </xf>
    <xf numFmtId="0" fontId="14" fillId="0" borderId="14"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0" fontId="60" fillId="0" borderId="0" xfId="59" applyNumberFormat="1" applyFont="1" applyFill="1" applyBorder="1" applyAlignment="1" applyProtection="1">
      <alignment horizontal="center" vertical="center"/>
      <protection/>
    </xf>
    <xf numFmtId="2" fontId="2" fillId="0" borderId="14" xfId="57" applyNumberFormat="1" applyFont="1" applyFill="1" applyBorder="1" applyAlignment="1" applyProtection="1">
      <alignment horizontal="center" vertical="top" wrapText="1"/>
      <protection/>
    </xf>
    <xf numFmtId="2" fontId="2" fillId="33" borderId="11" xfId="57" applyNumberFormat="1" applyFont="1" applyFill="1" applyBorder="1" applyAlignment="1" applyProtection="1">
      <alignment horizontal="right" vertical="top"/>
      <protection locked="0"/>
    </xf>
    <xf numFmtId="0" fontId="2" fillId="0" borderId="15" xfId="58" applyNumberFormat="1" applyFont="1" applyFill="1" applyBorder="1" applyAlignment="1" applyProtection="1">
      <alignment horizontal="left" vertical="top"/>
      <protection/>
    </xf>
    <xf numFmtId="0" fontId="2" fillId="0" borderId="14" xfId="57" applyNumberFormat="1" applyFont="1" applyFill="1" applyBorder="1" applyAlignment="1" applyProtection="1">
      <alignment horizontal="center" vertical="top" wrapText="1"/>
      <protection/>
    </xf>
    <xf numFmtId="0" fontId="2" fillId="0" borderId="13" xfId="58" applyNumberFormat="1" applyFont="1" applyFill="1" applyBorder="1" applyAlignment="1" applyProtection="1">
      <alignment horizontal="center" vertical="top" wrapText="1"/>
      <protection/>
    </xf>
    <xf numFmtId="0" fontId="64" fillId="0" borderId="14" xfId="58" applyNumberFormat="1" applyFont="1" applyFill="1" applyBorder="1" applyAlignment="1" applyProtection="1">
      <alignment horizontal="center" vertical="top" wrapText="1"/>
      <protection/>
    </xf>
    <xf numFmtId="0" fontId="64" fillId="0" borderId="14" xfId="58" applyNumberFormat="1" applyFont="1" applyFill="1" applyBorder="1" applyAlignment="1" applyProtection="1">
      <alignment vertical="top" wrapText="1"/>
      <protection/>
    </xf>
    <xf numFmtId="0" fontId="2" fillId="0" borderId="11" xfId="57" applyNumberFormat="1" applyFont="1" applyFill="1" applyBorder="1" applyAlignment="1" applyProtection="1">
      <alignment horizontal="center" vertical="top" wrapText="1"/>
      <protection/>
    </xf>
    <xf numFmtId="0" fontId="3" fillId="0" borderId="11" xfId="58" applyNumberFormat="1" applyFont="1" applyFill="1" applyBorder="1" applyAlignment="1" applyProtection="1">
      <alignment horizontal="center" vertical="top"/>
      <protection/>
    </xf>
    <xf numFmtId="0" fontId="2" fillId="0" borderId="11" xfId="58" applyNumberFormat="1" applyFont="1" applyFill="1" applyBorder="1" applyAlignment="1" applyProtection="1">
      <alignment vertical="top" wrapText="1"/>
      <protection/>
    </xf>
    <xf numFmtId="0" fontId="65" fillId="0" borderId="11" xfId="58" applyNumberFormat="1" applyFont="1" applyFill="1" applyBorder="1" applyAlignment="1" applyProtection="1">
      <alignment horizontal="left" wrapText="1" readingOrder="1"/>
      <protection/>
    </xf>
    <xf numFmtId="0" fontId="3" fillId="0" borderId="11" xfId="58" applyNumberFormat="1" applyFont="1" applyFill="1" applyBorder="1" applyAlignment="1" applyProtection="1">
      <alignment vertical="top"/>
      <protection/>
    </xf>
    <xf numFmtId="0" fontId="3" fillId="0" borderId="11" xfId="57" applyNumberFormat="1" applyFont="1" applyFill="1" applyBorder="1" applyAlignment="1" applyProtection="1">
      <alignment horizontal="left" vertical="top"/>
      <protection/>
    </xf>
    <xf numFmtId="0" fontId="2" fillId="0" borderId="11" xfId="57" applyNumberFormat="1" applyFont="1" applyFill="1" applyBorder="1" applyAlignment="1" applyProtection="1">
      <alignment horizontal="left" vertical="top"/>
      <protection/>
    </xf>
    <xf numFmtId="0" fontId="2" fillId="0" borderId="16" xfId="57" applyNumberFormat="1" applyFont="1" applyFill="1" applyBorder="1" applyAlignment="1" applyProtection="1">
      <alignment horizontal="right" vertical="top"/>
      <protection/>
    </xf>
    <xf numFmtId="0" fontId="2" fillId="0" borderId="11" xfId="58" applyNumberFormat="1" applyFont="1" applyFill="1" applyBorder="1" applyAlignment="1" applyProtection="1">
      <alignment horizontal="right" vertical="top"/>
      <protection/>
    </xf>
    <xf numFmtId="178" fontId="2" fillId="0" borderId="17" xfId="58" applyNumberFormat="1" applyFont="1" applyFill="1" applyBorder="1" applyAlignment="1" applyProtection="1">
      <alignment horizontal="right" vertical="top"/>
      <protection/>
    </xf>
    <xf numFmtId="0" fontId="3" fillId="0" borderId="11" xfId="58" applyNumberFormat="1" applyFont="1" applyFill="1" applyBorder="1" applyAlignment="1" applyProtection="1">
      <alignment vertical="top" wrapText="1"/>
      <protection/>
    </xf>
    <xf numFmtId="180" fontId="3" fillId="0" borderId="11" xfId="58" applyNumberFormat="1" applyFont="1" applyFill="1" applyBorder="1" applyAlignment="1" applyProtection="1">
      <alignment vertical="top"/>
      <protection/>
    </xf>
    <xf numFmtId="2" fontId="3" fillId="0" borderId="11" xfId="58" applyNumberFormat="1" applyFont="1" applyFill="1" applyBorder="1" applyAlignment="1" applyProtection="1">
      <alignment vertical="top"/>
      <protection/>
    </xf>
    <xf numFmtId="2" fontId="2" fillId="0" borderId="11" xfId="57" applyNumberFormat="1" applyFont="1" applyFill="1" applyBorder="1" applyAlignment="1" applyProtection="1">
      <alignment horizontal="right" vertical="top"/>
      <protection/>
    </xf>
    <xf numFmtId="2" fontId="2" fillId="0" borderId="11" xfId="57" applyNumberFormat="1" applyFont="1" applyFill="1" applyBorder="1" applyAlignment="1" applyProtection="1">
      <alignment horizontal="center" vertical="top" wrapText="1"/>
      <protection/>
    </xf>
    <xf numFmtId="2" fontId="2" fillId="0" borderId="11" xfId="58" applyNumberFormat="1" applyFont="1" applyFill="1" applyBorder="1" applyAlignment="1" applyProtection="1">
      <alignment horizontal="right" vertical="top"/>
      <protection/>
    </xf>
    <xf numFmtId="2" fontId="2" fillId="0" borderId="17" xfId="58" applyNumberFormat="1" applyFont="1" applyFill="1" applyBorder="1" applyAlignment="1" applyProtection="1">
      <alignment horizontal="right" vertical="top"/>
      <protection/>
    </xf>
    <xf numFmtId="0" fontId="2" fillId="0" borderId="11" xfId="58" applyNumberFormat="1" applyFont="1" applyFill="1" applyBorder="1" applyAlignment="1" applyProtection="1">
      <alignment horizontal="left" vertical="top"/>
      <protection/>
    </xf>
    <xf numFmtId="0" fontId="2" fillId="0" borderId="10" xfId="58" applyNumberFormat="1" applyFont="1" applyFill="1" applyBorder="1" applyAlignment="1" applyProtection="1">
      <alignment horizontal="left" vertical="top"/>
      <protection/>
    </xf>
    <xf numFmtId="0" fontId="3" fillId="0" borderId="13" xfId="58" applyNumberFormat="1" applyFont="1" applyFill="1" applyBorder="1" applyAlignment="1" applyProtection="1">
      <alignment vertical="top"/>
      <protection/>
    </xf>
    <xf numFmtId="0" fontId="3" fillId="0" borderId="18" xfId="58" applyNumberFormat="1" applyFont="1" applyFill="1" applyBorder="1" applyAlignment="1" applyProtection="1">
      <alignment vertical="top"/>
      <protection/>
    </xf>
    <xf numFmtId="0" fontId="6" fillId="0" borderId="15" xfId="58" applyNumberFormat="1" applyFont="1" applyFill="1" applyBorder="1" applyAlignment="1" applyProtection="1">
      <alignment vertical="top"/>
      <protection/>
    </xf>
    <xf numFmtId="0" fontId="3" fillId="0" borderId="15" xfId="58" applyNumberFormat="1" applyFont="1" applyFill="1" applyBorder="1" applyAlignment="1" applyProtection="1">
      <alignment vertical="top"/>
      <protection/>
    </xf>
    <xf numFmtId="178" fontId="3" fillId="0" borderId="0" xfId="57" applyNumberFormat="1" applyFont="1" applyFill="1" applyAlignment="1" applyProtection="1">
      <alignment vertical="top"/>
      <protection/>
    </xf>
    <xf numFmtId="2" fontId="6" fillId="0" borderId="11" xfId="58" applyNumberFormat="1" applyFont="1" applyFill="1" applyBorder="1" applyAlignment="1" applyProtection="1">
      <alignment vertical="top"/>
      <protection/>
    </xf>
    <xf numFmtId="0" fontId="66" fillId="33" borderId="14" xfId="58" applyNumberFormat="1" applyFont="1" applyFill="1" applyBorder="1" applyAlignment="1" applyProtection="1">
      <alignment vertical="center" wrapText="1"/>
      <protection/>
    </xf>
    <xf numFmtId="10" fontId="67" fillId="33" borderId="14" xfId="63" applyNumberFormat="1" applyFont="1" applyFill="1" applyBorder="1" applyAlignment="1" applyProtection="1">
      <alignment horizontal="center" vertical="center"/>
      <protection/>
    </xf>
    <xf numFmtId="0" fontId="62" fillId="0" borderId="14" xfId="58" applyNumberFormat="1" applyFont="1" applyFill="1" applyBorder="1" applyAlignment="1" applyProtection="1">
      <alignment vertical="top"/>
      <protection/>
    </xf>
    <xf numFmtId="0" fontId="13" fillId="0" borderId="14" xfId="58" applyNumberFormat="1" applyFont="1" applyFill="1" applyBorder="1" applyAlignment="1" applyProtection="1">
      <alignment vertical="center" wrapText="1"/>
      <protection/>
    </xf>
    <xf numFmtId="0" fontId="13" fillId="0" borderId="14" xfId="63" applyNumberFormat="1" applyFont="1" applyFill="1" applyBorder="1" applyAlignment="1" applyProtection="1">
      <alignment vertical="center" wrapText="1"/>
      <protection/>
    </xf>
    <xf numFmtId="178" fontId="68" fillId="0" borderId="19" xfId="58" applyNumberFormat="1" applyFont="1" applyFill="1" applyBorder="1" applyAlignment="1" applyProtection="1">
      <alignment horizontal="right" vertical="top"/>
      <protection/>
    </xf>
    <xf numFmtId="178" fontId="6" fillId="0" borderId="20" xfId="58" applyNumberFormat="1" applyFont="1" applyFill="1" applyBorder="1" applyAlignment="1" applyProtection="1">
      <alignment horizontal="right" vertical="top"/>
      <protection/>
    </xf>
    <xf numFmtId="0" fontId="6" fillId="0" borderId="10" xfId="58" applyNumberFormat="1" applyFont="1" applyFill="1" applyBorder="1" applyAlignment="1" applyProtection="1">
      <alignment horizontal="center" vertical="top" wrapText="1"/>
      <protection/>
    </xf>
    <xf numFmtId="0" fontId="6" fillId="0" borderId="15" xfId="58" applyNumberFormat="1" applyFont="1" applyFill="1" applyBorder="1" applyAlignment="1" applyProtection="1">
      <alignment horizontal="center" vertical="top" wrapText="1"/>
      <protection/>
    </xf>
    <xf numFmtId="0" fontId="6" fillId="0" borderId="21" xfId="58" applyNumberFormat="1" applyFont="1" applyFill="1" applyBorder="1" applyAlignment="1" applyProtection="1">
      <alignment horizontal="center" vertical="top" wrapText="1"/>
      <protection/>
    </xf>
    <xf numFmtId="0" fontId="2" fillId="0" borderId="10" xfId="57" applyNumberFormat="1" applyFont="1" applyFill="1" applyBorder="1" applyAlignment="1" applyProtection="1">
      <alignment horizontal="center" vertical="center" wrapText="1"/>
      <protection/>
    </xf>
    <xf numFmtId="0" fontId="2" fillId="0" borderId="15" xfId="57" applyNumberFormat="1" applyFont="1" applyFill="1" applyBorder="1" applyAlignment="1" applyProtection="1">
      <alignment horizontal="center" vertical="center" wrapText="1"/>
      <protection/>
    </xf>
    <xf numFmtId="0" fontId="2" fillId="0" borderId="21" xfId="57" applyNumberFormat="1" applyFont="1" applyFill="1" applyBorder="1" applyAlignment="1" applyProtection="1">
      <alignment horizontal="center" vertical="center"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pplyProtection="1">
      <alignment horizontal="left" vertical="center" wrapText="1"/>
      <protection/>
    </xf>
    <xf numFmtId="0" fontId="5" fillId="34" borderId="0" xfId="57" applyNumberFormat="1" applyFont="1" applyFill="1" applyBorder="1" applyAlignment="1" applyProtection="1">
      <alignment horizontal="left" vertical="center" wrapText="1"/>
      <protection/>
    </xf>
    <xf numFmtId="0" fontId="61" fillId="0" borderId="22" xfId="57" applyNumberFormat="1" applyFont="1" applyFill="1" applyBorder="1" applyAlignment="1" applyProtection="1">
      <alignment horizontal="center" wrapText="1"/>
      <protection/>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2124075</xdr:colOff>
      <xdr:row>0</xdr:row>
      <xdr:rowOff>295275</xdr:rowOff>
    </xdr:to>
    <xdr:grpSp>
      <xdr:nvGrpSpPr>
        <xdr:cNvPr id="1" name="Group 1"/>
        <xdr:cNvGrpSpPr>
          <a:grpSpLocks noChangeAspect="1"/>
        </xdr:cNvGrpSpPr>
      </xdr:nvGrpSpPr>
      <xdr:grpSpPr>
        <a:xfrm>
          <a:off x="28575" y="47625"/>
          <a:ext cx="306705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PD\GUWAHATI%20SMART%20CITY\Biotoilet\RETENDER-PARAG\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D\GUWAHATI%20SMART%20CITY\Biotoilet\RETENDER-PARAG\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1"/>
  <sheetViews>
    <sheetView showGridLines="0" zoomScale="70" zoomScaleNormal="70" zoomScalePageLayoutView="0" workbookViewId="0" topLeftCell="B1">
      <selection activeCell="M14" sqref="M14"/>
    </sheetView>
  </sheetViews>
  <sheetFormatPr defaultColWidth="9.140625" defaultRowHeight="15"/>
  <cols>
    <col min="1" max="1" width="14.57421875" style="25" customWidth="1"/>
    <col min="2" max="2" width="172.00390625" style="25" customWidth="1"/>
    <col min="3" max="3" width="10.140625" style="25" hidden="1" customWidth="1"/>
    <col min="4" max="4" width="14.57421875" style="25" customWidth="1"/>
    <col min="5" max="5" width="11.28125" style="25" customWidth="1"/>
    <col min="6" max="6" width="14.42187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14.28125" style="25" hidden="1" customWidth="1"/>
    <col min="13" max="13" width="19.00390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0.28125" style="25" customWidth="1"/>
    <col min="54" max="54" width="18.8515625" style="25" hidden="1" customWidth="1"/>
    <col min="55" max="55" width="43.57421875" style="25" customWidth="1"/>
    <col min="56" max="238" width="9.140625" style="25" customWidth="1"/>
    <col min="239" max="243" width="9.140625" style="27" customWidth="1"/>
    <col min="244" max="16384" width="9.140625" style="25" customWidth="1"/>
  </cols>
  <sheetData>
    <row r="1" spans="1:243" s="1" customFormat="1" ht="25.5" customHeight="1">
      <c r="A1" s="74"/>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53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56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63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102" customHeight="1">
      <c r="A8" s="8" t="s">
        <v>49</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2"/>
      <c r="IF9" s="12"/>
      <c r="IG9" s="12"/>
      <c r="IH9" s="12"/>
      <c r="II9" s="12"/>
    </row>
    <row r="10" spans="1:243" s="13" customFormat="1" ht="18.75" customHeight="1">
      <c r="A10" s="32" t="s">
        <v>12</v>
      </c>
      <c r="B10" s="32" t="s">
        <v>13</v>
      </c>
      <c r="C10" s="32" t="s">
        <v>13</v>
      </c>
      <c r="D10" s="32" t="s">
        <v>12</v>
      </c>
      <c r="E10" s="32" t="s">
        <v>13</v>
      </c>
      <c r="F10" s="32" t="s">
        <v>14</v>
      </c>
      <c r="G10" s="32" t="s">
        <v>14</v>
      </c>
      <c r="H10" s="32" t="s">
        <v>15</v>
      </c>
      <c r="I10" s="32" t="s">
        <v>13</v>
      </c>
      <c r="J10" s="32" t="s">
        <v>12</v>
      </c>
      <c r="K10" s="32" t="s">
        <v>16</v>
      </c>
      <c r="L10" s="32" t="s">
        <v>13</v>
      </c>
      <c r="M10" s="32" t="s">
        <v>12</v>
      </c>
      <c r="N10" s="32" t="s">
        <v>14</v>
      </c>
      <c r="O10" s="32" t="s">
        <v>14</v>
      </c>
      <c r="P10" s="32" t="s">
        <v>14</v>
      </c>
      <c r="Q10" s="32" t="s">
        <v>14</v>
      </c>
      <c r="R10" s="32" t="s">
        <v>15</v>
      </c>
      <c r="S10" s="32" t="s">
        <v>15</v>
      </c>
      <c r="T10" s="32" t="s">
        <v>14</v>
      </c>
      <c r="U10" s="32" t="s">
        <v>14</v>
      </c>
      <c r="V10" s="32" t="s">
        <v>14</v>
      </c>
      <c r="W10" s="32" t="s">
        <v>14</v>
      </c>
      <c r="X10" s="32" t="s">
        <v>15</v>
      </c>
      <c r="Y10" s="32" t="s">
        <v>15</v>
      </c>
      <c r="Z10" s="32" t="s">
        <v>14</v>
      </c>
      <c r="AA10" s="32" t="s">
        <v>14</v>
      </c>
      <c r="AB10" s="32" t="s">
        <v>14</v>
      </c>
      <c r="AC10" s="32" t="s">
        <v>14</v>
      </c>
      <c r="AD10" s="32" t="s">
        <v>15</v>
      </c>
      <c r="AE10" s="32" t="s">
        <v>15</v>
      </c>
      <c r="AF10" s="32" t="s">
        <v>14</v>
      </c>
      <c r="AG10" s="32" t="s">
        <v>14</v>
      </c>
      <c r="AH10" s="32" t="s">
        <v>14</v>
      </c>
      <c r="AI10" s="32" t="s">
        <v>14</v>
      </c>
      <c r="AJ10" s="32" t="s">
        <v>15</v>
      </c>
      <c r="AK10" s="32" t="s">
        <v>15</v>
      </c>
      <c r="AL10" s="32" t="s">
        <v>14</v>
      </c>
      <c r="AM10" s="32" t="s">
        <v>14</v>
      </c>
      <c r="AN10" s="32" t="s">
        <v>14</v>
      </c>
      <c r="AO10" s="32" t="s">
        <v>14</v>
      </c>
      <c r="AP10" s="32" t="s">
        <v>15</v>
      </c>
      <c r="AQ10" s="32" t="s">
        <v>15</v>
      </c>
      <c r="AR10" s="32" t="s">
        <v>14</v>
      </c>
      <c r="AS10" s="32" t="s">
        <v>14</v>
      </c>
      <c r="AT10" s="32" t="s">
        <v>12</v>
      </c>
      <c r="AU10" s="32" t="s">
        <v>12</v>
      </c>
      <c r="AV10" s="32" t="s">
        <v>15</v>
      </c>
      <c r="AW10" s="32" t="s">
        <v>15</v>
      </c>
      <c r="AX10" s="32" t="s">
        <v>12</v>
      </c>
      <c r="AY10" s="32" t="s">
        <v>12</v>
      </c>
      <c r="AZ10" s="32" t="s">
        <v>17</v>
      </c>
      <c r="BA10" s="32" t="s">
        <v>12</v>
      </c>
      <c r="BB10" s="32" t="s">
        <v>12</v>
      </c>
      <c r="BC10" s="32" t="s">
        <v>13</v>
      </c>
      <c r="IE10" s="14"/>
      <c r="IF10" s="14"/>
      <c r="IG10" s="14"/>
      <c r="IH10" s="14"/>
      <c r="II10" s="14"/>
    </row>
    <row r="11" spans="1:243" s="13" customFormat="1" ht="106.5" customHeight="1">
      <c r="A11" s="32" t="s">
        <v>0</v>
      </c>
      <c r="B11" s="32" t="s">
        <v>18</v>
      </c>
      <c r="C11" s="32" t="s">
        <v>1</v>
      </c>
      <c r="D11" s="32" t="s">
        <v>19</v>
      </c>
      <c r="E11" s="32" t="s">
        <v>20</v>
      </c>
      <c r="F11" s="32" t="s">
        <v>50</v>
      </c>
      <c r="G11" s="32"/>
      <c r="H11" s="32"/>
      <c r="I11" s="32" t="s">
        <v>21</v>
      </c>
      <c r="J11" s="32" t="s">
        <v>22</v>
      </c>
      <c r="K11" s="32" t="s">
        <v>23</v>
      </c>
      <c r="L11" s="32" t="s">
        <v>24</v>
      </c>
      <c r="M11" s="33" t="s">
        <v>52</v>
      </c>
      <c r="N11" s="32" t="s">
        <v>25</v>
      </c>
      <c r="O11" s="32" t="s">
        <v>26</v>
      </c>
      <c r="P11" s="32" t="s">
        <v>27</v>
      </c>
      <c r="Q11" s="32" t="s">
        <v>28</v>
      </c>
      <c r="R11" s="32"/>
      <c r="S11" s="32"/>
      <c r="T11" s="32" t="s">
        <v>29</v>
      </c>
      <c r="U11" s="32" t="s">
        <v>30</v>
      </c>
      <c r="V11" s="32" t="s">
        <v>31</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4" t="s">
        <v>51</v>
      </c>
      <c r="BB11" s="35" t="s">
        <v>32</v>
      </c>
      <c r="BC11" s="35" t="s">
        <v>33</v>
      </c>
      <c r="IE11" s="14"/>
      <c r="IF11" s="14"/>
      <c r="IG11" s="14"/>
      <c r="IH11" s="14"/>
      <c r="II11" s="14"/>
    </row>
    <row r="12" spans="1:243" s="13" customFormat="1" ht="15">
      <c r="A12" s="36">
        <v>1</v>
      </c>
      <c r="B12" s="36">
        <v>2</v>
      </c>
      <c r="C12" s="36">
        <v>3</v>
      </c>
      <c r="D12" s="36">
        <v>4</v>
      </c>
      <c r="E12" s="36">
        <v>5</v>
      </c>
      <c r="F12" s="36">
        <v>6</v>
      </c>
      <c r="G12" s="36">
        <v>7</v>
      </c>
      <c r="H12" s="36">
        <v>8</v>
      </c>
      <c r="I12" s="36">
        <v>9</v>
      </c>
      <c r="J12" s="36">
        <v>10</v>
      </c>
      <c r="K12" s="36">
        <v>11</v>
      </c>
      <c r="L12" s="36">
        <v>12</v>
      </c>
      <c r="M12" s="36">
        <v>13</v>
      </c>
      <c r="N12" s="36">
        <v>14</v>
      </c>
      <c r="O12" s="36">
        <v>15</v>
      </c>
      <c r="P12" s="36">
        <v>16</v>
      </c>
      <c r="Q12" s="36">
        <v>17</v>
      </c>
      <c r="R12" s="36">
        <v>18</v>
      </c>
      <c r="S12" s="36">
        <v>19</v>
      </c>
      <c r="T12" s="36">
        <v>20</v>
      </c>
      <c r="U12" s="36">
        <v>21</v>
      </c>
      <c r="V12" s="36">
        <v>22</v>
      </c>
      <c r="W12" s="36">
        <v>23</v>
      </c>
      <c r="X12" s="36">
        <v>24</v>
      </c>
      <c r="Y12" s="36">
        <v>25</v>
      </c>
      <c r="Z12" s="36">
        <v>26</v>
      </c>
      <c r="AA12" s="36">
        <v>27</v>
      </c>
      <c r="AB12" s="36">
        <v>28</v>
      </c>
      <c r="AC12" s="36">
        <v>29</v>
      </c>
      <c r="AD12" s="36">
        <v>30</v>
      </c>
      <c r="AE12" s="36">
        <v>31</v>
      </c>
      <c r="AF12" s="36">
        <v>32</v>
      </c>
      <c r="AG12" s="36">
        <v>33</v>
      </c>
      <c r="AH12" s="36">
        <v>34</v>
      </c>
      <c r="AI12" s="36">
        <v>35</v>
      </c>
      <c r="AJ12" s="36">
        <v>36</v>
      </c>
      <c r="AK12" s="36">
        <v>37</v>
      </c>
      <c r="AL12" s="36">
        <v>38</v>
      </c>
      <c r="AM12" s="36">
        <v>39</v>
      </c>
      <c r="AN12" s="36">
        <v>40</v>
      </c>
      <c r="AO12" s="36">
        <v>41</v>
      </c>
      <c r="AP12" s="36">
        <v>42</v>
      </c>
      <c r="AQ12" s="36">
        <v>43</v>
      </c>
      <c r="AR12" s="36">
        <v>44</v>
      </c>
      <c r="AS12" s="36">
        <v>45</v>
      </c>
      <c r="AT12" s="36">
        <v>46</v>
      </c>
      <c r="AU12" s="36">
        <v>47</v>
      </c>
      <c r="AV12" s="36">
        <v>48</v>
      </c>
      <c r="AW12" s="36">
        <v>49</v>
      </c>
      <c r="AX12" s="36">
        <v>50</v>
      </c>
      <c r="AY12" s="36">
        <v>51</v>
      </c>
      <c r="AZ12" s="36">
        <v>52</v>
      </c>
      <c r="BA12" s="36">
        <v>53</v>
      </c>
      <c r="BB12" s="36">
        <v>54</v>
      </c>
      <c r="BC12" s="36">
        <v>55</v>
      </c>
      <c r="IE12" s="14"/>
      <c r="IF12" s="14"/>
      <c r="IG12" s="14"/>
      <c r="IH12" s="14"/>
      <c r="II12" s="14"/>
    </row>
    <row r="13" spans="1:243" s="18" customFormat="1" ht="86.25">
      <c r="A13" s="37">
        <v>1</v>
      </c>
      <c r="B13" s="38" t="s">
        <v>62</v>
      </c>
      <c r="C13" s="39" t="s">
        <v>34</v>
      </c>
      <c r="D13" s="40"/>
      <c r="E13" s="41"/>
      <c r="F13" s="40"/>
      <c r="G13" s="15"/>
      <c r="H13" s="15"/>
      <c r="I13" s="40"/>
      <c r="J13" s="16"/>
      <c r="K13" s="42"/>
      <c r="L13" s="42"/>
      <c r="M13" s="16"/>
      <c r="N13" s="43"/>
      <c r="O13" s="43"/>
      <c r="P13" s="17"/>
      <c r="Q13" s="43"/>
      <c r="R13" s="43"/>
      <c r="S13" s="17"/>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44"/>
      <c r="BB13" s="45"/>
      <c r="BC13" s="46"/>
      <c r="IE13" s="19">
        <v>1</v>
      </c>
      <c r="IF13" s="19" t="s">
        <v>35</v>
      </c>
      <c r="IG13" s="19" t="s">
        <v>36</v>
      </c>
      <c r="IH13" s="19">
        <v>10</v>
      </c>
      <c r="II13" s="19" t="s">
        <v>37</v>
      </c>
    </row>
    <row r="14" spans="1:243" s="18" customFormat="1" ht="19.5" customHeight="1">
      <c r="A14" s="37">
        <v>1.01</v>
      </c>
      <c r="B14" s="46" t="s">
        <v>57</v>
      </c>
      <c r="C14" s="39"/>
      <c r="D14" s="47">
        <v>12</v>
      </c>
      <c r="E14" s="41" t="s">
        <v>58</v>
      </c>
      <c r="F14" s="48">
        <v>100</v>
      </c>
      <c r="G14" s="15"/>
      <c r="H14" s="15"/>
      <c r="I14" s="40" t="s">
        <v>39</v>
      </c>
      <c r="J14" s="16">
        <f>IF(I14="Less(-)",-1,1)</f>
        <v>1</v>
      </c>
      <c r="K14" s="42" t="s">
        <v>46</v>
      </c>
      <c r="L14" s="42" t="s">
        <v>7</v>
      </c>
      <c r="M14" s="30"/>
      <c r="N14" s="49"/>
      <c r="O14" s="49"/>
      <c r="P14" s="29"/>
      <c r="Q14" s="49"/>
      <c r="R14" s="49"/>
      <c r="S14" s="29"/>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1">
        <f>total_amount_ba($B$2,$D$2,D14,F14,J14,K14,M14)</f>
        <v>0</v>
      </c>
      <c r="BB14" s="52">
        <f>BA14+SUM(N14:AZ14)</f>
        <v>0</v>
      </c>
      <c r="BC14" s="46" t="str">
        <f>SpellNumber(L14,BB14)</f>
        <v>INR Zero Only</v>
      </c>
      <c r="IE14" s="19"/>
      <c r="IF14" s="19"/>
      <c r="IG14" s="19"/>
      <c r="IH14" s="19"/>
      <c r="II14" s="19"/>
    </row>
    <row r="15" spans="1:243" s="18" customFormat="1" ht="25.5" customHeight="1">
      <c r="A15" s="37">
        <v>1.02</v>
      </c>
      <c r="B15" s="46" t="s">
        <v>59</v>
      </c>
      <c r="C15" s="39" t="s">
        <v>54</v>
      </c>
      <c r="D15" s="47">
        <v>12</v>
      </c>
      <c r="E15" s="41" t="s">
        <v>58</v>
      </c>
      <c r="F15" s="48">
        <v>100</v>
      </c>
      <c r="G15" s="15"/>
      <c r="H15" s="15"/>
      <c r="I15" s="40" t="s">
        <v>39</v>
      </c>
      <c r="J15" s="16">
        <f>IF(I15="Less(-)",-1,1)</f>
        <v>1</v>
      </c>
      <c r="K15" s="42" t="s">
        <v>46</v>
      </c>
      <c r="L15" s="42" t="s">
        <v>7</v>
      </c>
      <c r="M15" s="30"/>
      <c r="N15" s="49"/>
      <c r="O15" s="49"/>
      <c r="P15" s="29"/>
      <c r="Q15" s="49"/>
      <c r="R15" s="49"/>
      <c r="S15" s="29"/>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total_amount_ba($B$2,$D$2,D15,F15,J15,K15,M15)</f>
        <v>0</v>
      </c>
      <c r="BB15" s="52">
        <f>BA15+SUM(N15:AZ15)</f>
        <v>0</v>
      </c>
      <c r="BC15" s="46" t="str">
        <f>SpellNumber(L15,BB15)</f>
        <v>INR Zero Only</v>
      </c>
      <c r="IE15" s="19">
        <v>1.01</v>
      </c>
      <c r="IF15" s="19" t="s">
        <v>40</v>
      </c>
      <c r="IG15" s="19" t="s">
        <v>36</v>
      </c>
      <c r="IH15" s="19">
        <v>123.223</v>
      </c>
      <c r="II15" s="19" t="s">
        <v>38</v>
      </c>
    </row>
    <row r="16" spans="1:243" s="18" customFormat="1" ht="24" customHeight="1">
      <c r="A16" s="37">
        <v>1.03</v>
      </c>
      <c r="B16" s="46" t="s">
        <v>60</v>
      </c>
      <c r="C16" s="39" t="s">
        <v>55</v>
      </c>
      <c r="D16" s="47">
        <v>12</v>
      </c>
      <c r="E16" s="41" t="s">
        <v>58</v>
      </c>
      <c r="F16" s="48">
        <v>100</v>
      </c>
      <c r="G16" s="15"/>
      <c r="H16" s="15"/>
      <c r="I16" s="40" t="s">
        <v>39</v>
      </c>
      <c r="J16" s="16">
        <f>IF(I16="Less(-)",-1,1)</f>
        <v>1</v>
      </c>
      <c r="K16" s="42" t="s">
        <v>46</v>
      </c>
      <c r="L16" s="42" t="s">
        <v>7</v>
      </c>
      <c r="M16" s="30"/>
      <c r="N16" s="49"/>
      <c r="O16" s="49"/>
      <c r="P16" s="29"/>
      <c r="Q16" s="49"/>
      <c r="R16" s="49"/>
      <c r="S16" s="29"/>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1">
        <f>total_amount_ba($B$2,$D$2,D16,F16,J16,K16,M16)</f>
        <v>0</v>
      </c>
      <c r="BB16" s="52">
        <f>BA16+SUM(N16:AZ16)</f>
        <v>0</v>
      </c>
      <c r="BC16" s="46" t="str">
        <f>SpellNumber(L16,BB16)</f>
        <v>INR Zero Only</v>
      </c>
      <c r="IE16" s="19">
        <v>1.01</v>
      </c>
      <c r="IF16" s="19" t="s">
        <v>40</v>
      </c>
      <c r="IG16" s="19" t="s">
        <v>36</v>
      </c>
      <c r="IH16" s="19">
        <v>123.223</v>
      </c>
      <c r="II16" s="19" t="s">
        <v>38</v>
      </c>
    </row>
    <row r="17" spans="1:243" s="18" customFormat="1" ht="24" customHeight="1">
      <c r="A17" s="37">
        <v>1.04</v>
      </c>
      <c r="B17" s="46" t="s">
        <v>61</v>
      </c>
      <c r="C17" s="39" t="s">
        <v>42</v>
      </c>
      <c r="D17" s="47">
        <v>12</v>
      </c>
      <c r="E17" s="41" t="s">
        <v>58</v>
      </c>
      <c r="F17" s="48">
        <v>100</v>
      </c>
      <c r="G17" s="15"/>
      <c r="H17" s="15"/>
      <c r="I17" s="40" t="s">
        <v>39</v>
      </c>
      <c r="J17" s="16">
        <f>IF(I17="Less(-)",-1,1)</f>
        <v>1</v>
      </c>
      <c r="K17" s="42" t="s">
        <v>46</v>
      </c>
      <c r="L17" s="42" t="s">
        <v>7</v>
      </c>
      <c r="M17" s="30"/>
      <c r="N17" s="49"/>
      <c r="O17" s="49"/>
      <c r="P17" s="29"/>
      <c r="Q17" s="49"/>
      <c r="R17" s="49"/>
      <c r="S17" s="29"/>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total_amount_ba($B$2,$D$2,D17,F17,J17,K17,M17)</f>
        <v>0</v>
      </c>
      <c r="BB17" s="52">
        <f>BA17+SUM(N17:AZ17)</f>
        <v>0</v>
      </c>
      <c r="BC17" s="46" t="str">
        <f>SpellNumber(L17,BB17)</f>
        <v>INR Zero Only</v>
      </c>
      <c r="IE17" s="19">
        <v>1.01</v>
      </c>
      <c r="IF17" s="19" t="s">
        <v>40</v>
      </c>
      <c r="IG17" s="19" t="s">
        <v>36</v>
      </c>
      <c r="IH17" s="19">
        <v>123.223</v>
      </c>
      <c r="II17" s="19" t="s">
        <v>38</v>
      </c>
    </row>
    <row r="18" spans="1:243" s="18" customFormat="1" ht="33" customHeight="1">
      <c r="A18" s="53" t="s">
        <v>44</v>
      </c>
      <c r="B18" s="54"/>
      <c r="C18" s="55"/>
      <c r="D18" s="56"/>
      <c r="E18" s="56"/>
      <c r="F18" s="56"/>
      <c r="G18" s="56"/>
      <c r="H18" s="57"/>
      <c r="I18" s="57"/>
      <c r="J18" s="57"/>
      <c r="K18" s="57"/>
      <c r="L18" s="58"/>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SUM(BA13:BA17)</f>
        <v>0</v>
      </c>
      <c r="BB18" s="60">
        <f>SUM(BB13:BB17)</f>
        <v>0</v>
      </c>
      <c r="BC18" s="46" t="str">
        <f>SpellNumber($E$2,BB18)</f>
        <v>INR Zero Only</v>
      </c>
      <c r="IE18" s="19">
        <v>4</v>
      </c>
      <c r="IF18" s="19" t="s">
        <v>41</v>
      </c>
      <c r="IG18" s="19" t="s">
        <v>43</v>
      </c>
      <c r="IH18" s="19">
        <v>10</v>
      </c>
      <c r="II18" s="19" t="s">
        <v>38</v>
      </c>
    </row>
    <row r="19" spans="1:243" s="23" customFormat="1" ht="39" customHeight="1" hidden="1">
      <c r="A19" s="54" t="s">
        <v>48</v>
      </c>
      <c r="B19" s="31"/>
      <c r="C19" s="20"/>
      <c r="D19" s="22"/>
      <c r="E19" s="61" t="s">
        <v>45</v>
      </c>
      <c r="F19" s="62"/>
      <c r="G19" s="63"/>
      <c r="H19" s="21"/>
      <c r="I19" s="21"/>
      <c r="J19" s="21"/>
      <c r="K19" s="64"/>
      <c r="L19" s="65"/>
      <c r="M19" s="22"/>
      <c r="BA19" s="66">
        <f>IF(ISBLANK(F19),0,IF(E19="Excess (+)",ROUND(BA18+(BA18*F19),2),IF(E19="Less (-)",ROUND(BA18+(BA18*F19*(-1)),2),0)))</f>
        <v>0</v>
      </c>
      <c r="BB19" s="67">
        <f>ROUND(BA19,0)</f>
        <v>0</v>
      </c>
      <c r="BC19" s="46" t="str">
        <f>SpellNumber(L19,BB19)</f>
        <v> Zero Only</v>
      </c>
      <c r="IE19" s="24"/>
      <c r="IF19" s="24"/>
      <c r="IG19" s="24"/>
      <c r="IH19" s="24"/>
      <c r="II19" s="24"/>
    </row>
    <row r="20" spans="1:243" s="23" customFormat="1" ht="51" customHeight="1">
      <c r="A20" s="53" t="s">
        <v>47</v>
      </c>
      <c r="B20" s="53"/>
      <c r="C20" s="68" t="str">
        <f>SpellNumber($E$2,BB18)</f>
        <v>INR Zero Only</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70"/>
      <c r="IE20" s="24"/>
      <c r="IF20" s="24"/>
      <c r="IG20" s="24"/>
      <c r="IH20" s="24"/>
      <c r="II20" s="24"/>
    </row>
    <row r="21" spans="3:243" s="13" customFormat="1" ht="15">
      <c r="C21" s="25"/>
      <c r="D21" s="25"/>
      <c r="E21" s="25"/>
      <c r="F21" s="25"/>
      <c r="G21" s="25"/>
      <c r="H21" s="25"/>
      <c r="I21" s="25"/>
      <c r="J21" s="25"/>
      <c r="K21" s="25"/>
      <c r="L21" s="25"/>
      <c r="M21" s="25"/>
      <c r="O21" s="25"/>
      <c r="BA21" s="25"/>
      <c r="BC21" s="25"/>
      <c r="IE21" s="14"/>
      <c r="IF21" s="14"/>
      <c r="IG21" s="14"/>
      <c r="IH21" s="14"/>
      <c r="II21" s="14"/>
    </row>
  </sheetData>
  <sheetProtection password="CC3D" sheet="1" selectLockedCells="1"/>
  <mergeCells count="8">
    <mergeCell ref="C20:BC20"/>
    <mergeCell ref="A9:BC9"/>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9">
      <formula1>IF(ISBLANK(F19),$A$3:$C$3,$B$3:$C$3)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9">
      <formula1>0</formula1>
      <formula2>IF(E19&lt;&gt;"Select",99.9,0)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9">
      <formula1>IF(E19&lt;&gt;"Select",0,-1)</formula1>
      <formula2>IF(E19&lt;&gt;"Select",99.99,-1)</formula2>
    </dataValidation>
    <dataValidation type="list" allowBlank="1" showInputMessage="1" showErrorMessage="1" sqref="L15 L16 L13 L14 L17">
      <formula1>"INR"</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allowBlank="1" showInputMessage="1" showErrorMessage="1" promptTitle="Addition / Deduction" prompt="Please Choose the correct One" sqref="J13:J17"/>
    <dataValidation type="list" showInputMessage="1" showErrorMessage="1" sqref="I13:I17">
      <formula1>"Excess(+), Less(-)"</formula1>
    </dataValidation>
    <dataValidation type="decimal" allowBlank="1" showInputMessage="1" showErrorMessage="1" errorTitle="Invalid Entry" error="Only Numeric Values are allowed. " sqref="A13:A17">
      <formula1>0</formula1>
      <formula2>999999999999999</formula2>
    </dataValidation>
    <dataValidation allowBlank="1" showInputMessage="1" showErrorMessage="1" promptTitle="Itemcode/Make" prompt="Please enter text" sqref="C13:C17"/>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InputMessage="1" showErrorMessage="1" sqref="K13:K17">
      <formula1>"Partial Conversion, Full Conversion"</formula1>
    </dataValidation>
    <dataValidation type="decimal" allowBlank="1" showInputMessage="1" showErrorMessage="1" promptTitle="Rate Entry" prompt="Please enter &quot;GST&quot; charges in Rupees for this item. " errorTitle="Invaid Entry" error="Only Numeric Values are allowed. " sqref="M14:M18">
      <formula1>0</formula1>
      <formula2>999999999999999</formula2>
    </dataValidation>
  </dataValidations>
  <printOptions horizontalCentered="1"/>
  <pageMargins left="0" right="0" top="0.7480314960629921" bottom="0.4330708661417323" header="0.31496062992125984" footer="0.31496062992125984"/>
  <pageSetup horizontalDpi="600" verticalDpi="600" orientation="landscape" paperSize="9" scale="47"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 Inc.</cp:lastModifiedBy>
  <cp:lastPrinted>2019-01-31T18:17:12Z</cp:lastPrinted>
  <dcterms:created xsi:type="dcterms:W3CDTF">2009-01-30T06:42:42Z</dcterms:created>
  <dcterms:modified xsi:type="dcterms:W3CDTF">2019-11-01T09:39:15Z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